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<sst xmlns="http://schemas.openxmlformats.org/spreadsheetml/2006/main" count="105" uniqueCount="89">
  <si>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</si>
  <si>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</si>
  <si>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</si>
  <si>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</si>
  <si>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</si>
  <si>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</si>
  <si>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</si>
  <si>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</si>
  <si>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</si>
  <si>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</si>
  <si>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</si>
  <si>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</si>
  <si>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</si>
  <si>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</si>
  <si>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</si>
  <si>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</si>
  <si>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</si>
  <si>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</si>
  <si>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</si>
  <si>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</si>
  <si>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</si>
  <si>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</si>
  <si>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</si>
  <si>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</si>
  <si>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</si>
  <si>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</si>
  <si>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</si>
  <si>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</si>
  <si>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</si>
  <si>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</si>
  <si>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</si>
  <si>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</si>
  <si>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</si>
  <si>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</si>
  <si>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</si>
  <si>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</si>
  <si>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</si>
  <si>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</si>
  <si>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</si>
  <si>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</si>
  <si>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</si>
  <si>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</si>
  <si>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</si>
  <si>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</si>
  <si>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</si>
  <si>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</si>
  <si>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Предусмотрено в бюджете  на 2020 г</t>
  </si>
  <si>
    <t xml:space="preserve"> Исполнено за 2020 год </t>
  </si>
  <si>
    <t>Постановление от 27.12.2019 № 1079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</si>
  <si>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</si>
  <si>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</si>
  <si>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</si>
  <si>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</si>
  <si>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</si>
  <si>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</si>
  <si>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</si>
  <si>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</si>
  <si>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</si>
  <si>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</si>
  <si>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</si>
  <si>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</si>
  <si>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</si>
  <si>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</si>
  <si>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</si>
  <si>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</si>
  <si>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</si>
  <si>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</si>
  <si>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</si>
  <si>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</si>
  <si>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</si>
  <si>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</si>
  <si>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</si>
  <si>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</si>
  <si>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</si>
  <si>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</si>
  <si>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</si>
  <si>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Постановление от                      29.12.2017 №1166</t>
  </si>
  <si>
    <t>12.</t>
  </si>
  <si>
    <t>13.</t>
  </si>
  <si>
    <t>Постановление от                      29.12.2017 № 1159</t>
  </si>
  <si>
    <t>14.</t>
  </si>
  <si>
    <t>Постановление  от                     29.07.2019 №613</t>
  </si>
  <si>
    <t xml:space="preserve"> </t>
  </si>
  <si>
    <t>Подпрограмма "Обеспечение функционирования муниципальной системы образования"</t>
  </si>
  <si>
    <t xml:space="preserve">"Экономическое развитие Суровикинского муниципального района Волгоградской области" </t>
  </si>
  <si>
    <t>Подпрограмма "Мероприятия в области физической культуры и спорта в Суровикинском муниципальном районе"</t>
  </si>
  <si>
    <t>7.2.</t>
  </si>
  <si>
    <t>Подпрограмма "Развитие МКУ "Суровикинская спортивная школа"</t>
  </si>
  <si>
    <t>Мониторинг реализации муниципальных программ Суровикинского муниципального района за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</si>
</sst>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81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80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80" fontId="8" fillId="25" borderId="10" xfId="0" applyNumberFormat="1" applyFont="1" applyFill="1" applyBorder="1" applyAlignment="1">
      <alignment horizontal="center" vertical="center"/>
    </xf>
    <xf numFmtId="181" fontId="8" fillId="25" borderId="10" xfId="0" applyNumberFormat="1" applyFont="1" applyFill="1" applyBorder="1" applyAlignment="1">
      <alignment horizontal="center" vertical="center"/>
    </xf>
    <xf numFmtId="181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justify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1" fontId="53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justify" wrapText="1"/>
    </xf>
    <xf numFmtId="0" fontId="2" fillId="33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justify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R1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11.00390625" style="1" customWidth="1"/>
    <col min="11" max="11" width="10.6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11.625" style="1" bestFit="1" customWidth="1"/>
    <col min="16" max="16" width="9.875" style="1" bestFit="1" customWidth="1"/>
    <col min="17" max="17" width="12.875" style="1" customWidth="1"/>
    <col min="18" max="16384" width="9.125" style="1" customWidth="1"/>
  </cols>
  <sheetData>
    <row r="1" spans="1:18" ht="39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4"/>
      <c r="O1" s="54"/>
      <c r="P1" s="54"/>
      <c r="Q1" s="54"/>
      <c r="R1" s="54"/>
    </row>
    <row r="2" spans="1:13" ht="18.75">
      <c r="A2" s="36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2:13" ht="12.75">
      <c r="L3" s="51" t="s">
        <v>0</v>
      </c>
      <c r="M3" s="51"/>
    </row>
    <row r="4" spans="1:18" ht="12.75" customHeight="1">
      <c r="A4" s="43" t="s">
        <v>1</v>
      </c>
      <c r="B4" s="66" t="s">
        <v>27</v>
      </c>
      <c r="C4" s="43" t="s">
        <v>2</v>
      </c>
      <c r="D4" s="43" t="s">
        <v>3</v>
      </c>
      <c r="E4" s="43"/>
      <c r="F4" s="43"/>
      <c r="G4" s="43"/>
      <c r="H4" s="43"/>
      <c r="I4" s="43"/>
      <c r="J4" s="43"/>
      <c r="K4" s="43"/>
      <c r="L4" s="43"/>
      <c r="M4" s="43"/>
      <c r="N4" s="53"/>
      <c r="O4" s="53"/>
      <c r="P4" s="53"/>
      <c r="Q4" s="53"/>
      <c r="R4" s="53"/>
    </row>
    <row r="5" spans="1:18" ht="30.75" customHeight="1">
      <c r="A5" s="52"/>
      <c r="B5" s="67"/>
      <c r="C5" s="52"/>
      <c r="D5" s="43" t="s">
        <v>9</v>
      </c>
      <c r="E5" s="43"/>
      <c r="F5" s="43"/>
      <c r="G5" s="43"/>
      <c r="H5" s="43"/>
      <c r="I5" s="43" t="s">
        <v>46</v>
      </c>
      <c r="J5" s="43"/>
      <c r="K5" s="43"/>
      <c r="L5" s="43"/>
      <c r="M5" s="43"/>
      <c r="N5" s="43" t="s">
        <v>47</v>
      </c>
      <c r="O5" s="43"/>
      <c r="P5" s="43"/>
      <c r="Q5" s="43"/>
      <c r="R5" s="43"/>
    </row>
    <row r="6" spans="1:18" ht="12.75">
      <c r="A6" s="52"/>
      <c r="B6" s="67"/>
      <c r="C6" s="52"/>
      <c r="D6" s="44" t="s">
        <v>4</v>
      </c>
      <c r="E6" s="45" t="s">
        <v>5</v>
      </c>
      <c r="F6" s="45"/>
      <c r="G6" s="45"/>
      <c r="H6" s="45"/>
      <c r="I6" s="44" t="s">
        <v>4</v>
      </c>
      <c r="J6" s="45" t="s">
        <v>5</v>
      </c>
      <c r="K6" s="45"/>
      <c r="L6" s="45"/>
      <c r="M6" s="45"/>
      <c r="N6" s="44" t="s">
        <v>4</v>
      </c>
      <c r="O6" s="45" t="s">
        <v>5</v>
      </c>
      <c r="P6" s="45"/>
      <c r="Q6" s="45"/>
      <c r="R6" s="45"/>
    </row>
    <row r="7" spans="1:18" ht="38.25">
      <c r="A7" s="52"/>
      <c r="B7" s="68"/>
      <c r="C7" s="52"/>
      <c r="D7" s="44"/>
      <c r="E7" s="2" t="s">
        <v>6</v>
      </c>
      <c r="F7" s="2" t="s">
        <v>7</v>
      </c>
      <c r="G7" s="2" t="s">
        <v>8</v>
      </c>
      <c r="H7" s="2" t="s">
        <v>10</v>
      </c>
      <c r="I7" s="44"/>
      <c r="J7" s="2" t="s">
        <v>6</v>
      </c>
      <c r="K7" s="2" t="s">
        <v>7</v>
      </c>
      <c r="L7" s="2" t="s">
        <v>26</v>
      </c>
      <c r="M7" s="2" t="s">
        <v>10</v>
      </c>
      <c r="N7" s="44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3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96" customHeight="1" thickBot="1">
      <c r="A10" s="15">
        <v>1</v>
      </c>
      <c r="B10" s="59" t="s">
        <v>84</v>
      </c>
      <c r="C10" s="21" t="s">
        <v>48</v>
      </c>
      <c r="D10" s="16">
        <f>SUM(E10:H10)</f>
        <v>0</v>
      </c>
      <c r="E10" s="16"/>
      <c r="F10" s="16"/>
      <c r="G10" s="16"/>
      <c r="H10" s="16"/>
      <c r="I10" s="17">
        <f>SUM(I11:I14)</f>
        <v>1436.33</v>
      </c>
      <c r="J10" s="17">
        <v>0</v>
      </c>
      <c r="K10" s="17">
        <v>0</v>
      </c>
      <c r="L10" s="17">
        <f>SUM(L11:L14)</f>
        <v>1436.33</v>
      </c>
      <c r="M10" s="17">
        <v>0</v>
      </c>
      <c r="N10" s="17">
        <f>P10+Q10</f>
        <v>1296.89</v>
      </c>
      <c r="O10" s="17">
        <v>0</v>
      </c>
      <c r="P10" s="17">
        <v>0</v>
      </c>
      <c r="Q10" s="17">
        <v>1296.89</v>
      </c>
      <c r="R10" s="17">
        <v>0</v>
      </c>
    </row>
    <row r="11" spans="1:18" ht="77.25" customHeight="1">
      <c r="A11" s="14" t="s">
        <v>28</v>
      </c>
      <c r="B11" s="60" t="s">
        <v>49</v>
      </c>
      <c r="C11" s="27"/>
      <c r="D11" s="6">
        <f>SUM(E11:H11)</f>
        <v>0</v>
      </c>
      <c r="E11" s="6"/>
      <c r="F11" s="6"/>
      <c r="G11" s="6"/>
      <c r="H11" s="6"/>
      <c r="I11" s="26">
        <v>0</v>
      </c>
      <c r="J11" s="26"/>
      <c r="K11" s="26"/>
      <c r="L11" s="26">
        <v>0</v>
      </c>
      <c r="M11" s="6"/>
      <c r="N11" s="26">
        <v>0</v>
      </c>
      <c r="O11" s="11"/>
      <c r="P11" s="11"/>
      <c r="Q11" s="26">
        <v>0</v>
      </c>
      <c r="R11" s="11"/>
    </row>
    <row r="12" spans="1:18" s="5" customFormat="1" ht="78.75" customHeight="1">
      <c r="A12" s="64" t="s">
        <v>35</v>
      </c>
      <c r="B12" s="56" t="s">
        <v>50</v>
      </c>
      <c r="C12" s="65"/>
      <c r="D12" s="6">
        <f>SUM(E12:H12)</f>
        <v>0</v>
      </c>
      <c r="E12" s="28"/>
      <c r="F12" s="28"/>
      <c r="G12" s="28"/>
      <c r="H12" s="28"/>
      <c r="I12" s="26">
        <f>SUM(J12:K12:L12)</f>
        <v>1436.33</v>
      </c>
      <c r="J12" s="28"/>
      <c r="K12" s="28"/>
      <c r="L12" s="26">
        <v>1436.33</v>
      </c>
      <c r="M12" s="28"/>
      <c r="N12" s="26">
        <f>SUM(O12:P12:Q12)</f>
        <v>1296.87</v>
      </c>
      <c r="O12" s="29"/>
      <c r="P12" s="29"/>
      <c r="Q12" s="26">
        <v>1296.87</v>
      </c>
      <c r="R12" s="29"/>
    </row>
    <row r="13" spans="1:18" s="5" customFormat="1" ht="78.75" customHeight="1">
      <c r="A13" s="64" t="s">
        <v>41</v>
      </c>
      <c r="B13" s="56" t="s">
        <v>39</v>
      </c>
      <c r="C13" s="65"/>
      <c r="D13" s="6"/>
      <c r="E13" s="28"/>
      <c r="F13" s="28"/>
      <c r="G13" s="28"/>
      <c r="H13" s="28"/>
      <c r="I13" s="26">
        <v>0</v>
      </c>
      <c r="J13" s="28"/>
      <c r="K13" s="30"/>
      <c r="L13" s="26">
        <v>0</v>
      </c>
      <c r="M13" s="28"/>
      <c r="N13" s="26">
        <v>0</v>
      </c>
      <c r="O13" s="29"/>
      <c r="P13" s="31"/>
      <c r="Q13" s="26">
        <v>0</v>
      </c>
      <c r="R13" s="29"/>
    </row>
    <row r="14" spans="1:18" s="5" customFormat="1" ht="78.75" customHeight="1">
      <c r="A14" s="64" t="s">
        <v>42</v>
      </c>
      <c r="B14" s="56" t="s">
        <v>40</v>
      </c>
      <c r="C14" s="65"/>
      <c r="D14" s="6"/>
      <c r="E14" s="28"/>
      <c r="F14" s="28"/>
      <c r="G14" s="28"/>
      <c r="H14" s="28"/>
      <c r="I14" s="26">
        <v>0</v>
      </c>
      <c r="J14" s="28"/>
      <c r="K14" s="30"/>
      <c r="L14" s="26">
        <v>0</v>
      </c>
      <c r="M14" s="28"/>
      <c r="N14" s="26">
        <v>0</v>
      </c>
      <c r="O14" s="29"/>
      <c r="P14" s="31"/>
      <c r="Q14" s="26">
        <v>0</v>
      </c>
      <c r="R14" s="29"/>
    </row>
    <row r="15" spans="1:18" ht="120" customHeight="1">
      <c r="A15" s="12" t="s">
        <v>29</v>
      </c>
      <c r="B15" s="61" t="s">
        <v>51</v>
      </c>
      <c r="C15" s="23" t="s">
        <v>52</v>
      </c>
      <c r="D15" s="16"/>
      <c r="E15" s="16"/>
      <c r="F15" s="16"/>
      <c r="G15" s="16"/>
      <c r="H15" s="16"/>
      <c r="I15" s="17">
        <f>SUM(J15:K15:L15)</f>
        <v>156.26</v>
      </c>
      <c r="J15" s="17">
        <v>0</v>
      </c>
      <c r="K15" s="17">
        <v>0</v>
      </c>
      <c r="L15" s="17">
        <v>156.26</v>
      </c>
      <c r="M15" s="17"/>
      <c r="N15" s="17">
        <f>SUM(O15:P15:Q15)</f>
        <v>156.26</v>
      </c>
      <c r="O15" s="17">
        <v>0</v>
      </c>
      <c r="P15" s="17">
        <v>0</v>
      </c>
      <c r="Q15" s="17">
        <v>156.26</v>
      </c>
      <c r="R15" s="17"/>
    </row>
    <row r="16" spans="1:18" ht="63" customHeight="1">
      <c r="A16" s="12" t="s">
        <v>30</v>
      </c>
      <c r="B16" s="61" t="s">
        <v>53</v>
      </c>
      <c r="C16" s="23" t="s">
        <v>54</v>
      </c>
      <c r="D16" s="16"/>
      <c r="E16" s="16"/>
      <c r="F16" s="16"/>
      <c r="G16" s="16"/>
      <c r="H16" s="16"/>
      <c r="I16" s="17">
        <v>0</v>
      </c>
      <c r="J16" s="34">
        <v>0</v>
      </c>
      <c r="K16" s="16"/>
      <c r="L16" s="17">
        <v>0</v>
      </c>
      <c r="M16" s="16"/>
      <c r="N16" s="17">
        <f>SUM(O16:P16:Q16)</f>
        <v>0</v>
      </c>
      <c r="O16" s="34">
        <v>0</v>
      </c>
      <c r="P16" s="20"/>
      <c r="Q16" s="17">
        <v>0</v>
      </c>
      <c r="R16" s="20"/>
    </row>
    <row r="17" spans="1:18" ht="47.25">
      <c r="A17" s="12" t="s">
        <v>31</v>
      </c>
      <c r="B17" s="59" t="s">
        <v>56</v>
      </c>
      <c r="C17" s="24" t="s">
        <v>57</v>
      </c>
      <c r="D17" s="18"/>
      <c r="E17" s="18"/>
      <c r="F17" s="18"/>
      <c r="G17" s="18"/>
      <c r="H17" s="18"/>
      <c r="I17" s="17">
        <f>SUM(J17:K17:L17)</f>
        <v>426.73</v>
      </c>
      <c r="J17" s="17">
        <v>0</v>
      </c>
      <c r="K17" s="18"/>
      <c r="L17" s="17">
        <v>426.73</v>
      </c>
      <c r="M17" s="18"/>
      <c r="N17" s="17">
        <f>SUM(O17:P17:Q17)</f>
        <v>426.73</v>
      </c>
      <c r="O17" s="17">
        <v>0</v>
      </c>
      <c r="P17" s="19"/>
      <c r="Q17" s="17">
        <v>426.73</v>
      </c>
      <c r="R17" s="19"/>
    </row>
    <row r="18" spans="1:18" ht="94.5">
      <c r="A18" s="12" t="s">
        <v>32</v>
      </c>
      <c r="B18" s="61" t="s">
        <v>58</v>
      </c>
      <c r="C18" s="24" t="s">
        <v>59</v>
      </c>
      <c r="D18" s="18"/>
      <c r="E18" s="18"/>
      <c r="F18" s="18"/>
      <c r="G18" s="18"/>
      <c r="H18" s="18"/>
      <c r="I18" s="17">
        <f>SUM(J18:K18:L18)</f>
        <v>9.52</v>
      </c>
      <c r="J18" s="17">
        <v>0</v>
      </c>
      <c r="K18" s="17"/>
      <c r="L18" s="17">
        <v>9.52</v>
      </c>
      <c r="M18" s="17"/>
      <c r="N18" s="17">
        <f>SUM(O18:P18:Q18)</f>
        <v>9.52</v>
      </c>
      <c r="O18" s="17">
        <v>0</v>
      </c>
      <c r="P18" s="19"/>
      <c r="Q18" s="17">
        <v>9.52</v>
      </c>
      <c r="R18" s="17"/>
    </row>
    <row r="19" spans="1:18" ht="71.25" customHeight="1">
      <c r="A19" s="12" t="s">
        <v>33</v>
      </c>
      <c r="B19" s="62" t="s">
        <v>60</v>
      </c>
      <c r="C19" s="23" t="s">
        <v>61</v>
      </c>
      <c r="D19" s="16"/>
      <c r="E19" s="16"/>
      <c r="F19" s="16"/>
      <c r="G19" s="16"/>
      <c r="H19" s="16"/>
      <c r="I19" s="17">
        <f>SUM(J19:K19:L19)</f>
        <v>18365.586</v>
      </c>
      <c r="J19" s="17">
        <v>0</v>
      </c>
      <c r="K19" s="17">
        <v>16662.496</v>
      </c>
      <c r="L19" s="17">
        <v>1703.09</v>
      </c>
      <c r="M19" s="18"/>
      <c r="N19" s="17">
        <f>SUM(O19:P19:Q19)</f>
        <v>17821.91</v>
      </c>
      <c r="O19" s="17">
        <v>0</v>
      </c>
      <c r="P19" s="17">
        <v>16118.82</v>
      </c>
      <c r="Q19" s="17">
        <v>1703.09</v>
      </c>
      <c r="R19" s="19"/>
    </row>
    <row r="20" spans="1:18" ht="84.75" customHeight="1">
      <c r="A20" s="12" t="s">
        <v>62</v>
      </c>
      <c r="B20" s="62" t="s">
        <v>63</v>
      </c>
      <c r="C20" s="23" t="s">
        <v>64</v>
      </c>
      <c r="D20" s="16"/>
      <c r="E20" s="16"/>
      <c r="F20" s="16"/>
      <c r="G20" s="16"/>
      <c r="H20" s="16"/>
      <c r="I20" s="17">
        <f>I21+I22</f>
        <v>366.35</v>
      </c>
      <c r="J20" s="17">
        <f>J21+J22</f>
        <v>0</v>
      </c>
      <c r="K20" s="18">
        <f>K21+K22</f>
        <v>50</v>
      </c>
      <c r="L20" s="17">
        <f>L21+L22</f>
        <v>316.35</v>
      </c>
      <c r="M20" s="18"/>
      <c r="N20" s="17">
        <f>SUM(N21:N22)</f>
        <v>341.34000000000003</v>
      </c>
      <c r="O20" s="17">
        <f>O21+O22</f>
        <v>0</v>
      </c>
      <c r="P20" s="18">
        <f>P21+P22</f>
        <v>50</v>
      </c>
      <c r="Q20" s="17">
        <f>Q21+Q22</f>
        <v>291.34000000000003</v>
      </c>
      <c r="R20" s="18"/>
    </row>
    <row r="21" spans="1:18" ht="84.75" customHeight="1">
      <c r="A21" s="12" t="s">
        <v>65</v>
      </c>
      <c r="B21" s="57" t="s">
        <v>85</v>
      </c>
      <c r="C21" s="25"/>
      <c r="D21" s="6"/>
      <c r="E21" s="6"/>
      <c r="F21" s="6"/>
      <c r="G21" s="6"/>
      <c r="H21" s="6"/>
      <c r="I21" s="26">
        <f>J21+K21+L21+M21</f>
        <v>100</v>
      </c>
      <c r="J21" s="6"/>
      <c r="K21" s="6">
        <v>50</v>
      </c>
      <c r="L21" s="26">
        <v>50</v>
      </c>
      <c r="M21" s="6"/>
      <c r="N21" s="26">
        <f>SUM(O21:P21:Q21)</f>
        <v>78.49</v>
      </c>
      <c r="O21" s="11"/>
      <c r="P21" s="11">
        <v>50</v>
      </c>
      <c r="Q21" s="26">
        <v>28.49</v>
      </c>
      <c r="R21" s="11"/>
    </row>
    <row r="22" spans="1:18" ht="31.5">
      <c r="A22" s="12" t="s">
        <v>86</v>
      </c>
      <c r="B22" s="55" t="s">
        <v>87</v>
      </c>
      <c r="C22" s="25"/>
      <c r="D22" s="6"/>
      <c r="E22" s="6"/>
      <c r="F22" s="6"/>
      <c r="G22" s="6"/>
      <c r="H22" s="6"/>
      <c r="I22" s="26">
        <f>SUM(J22+K22+L22+M22)</f>
        <v>266.35</v>
      </c>
      <c r="J22" s="6"/>
      <c r="K22" s="6"/>
      <c r="L22" s="26">
        <v>266.35</v>
      </c>
      <c r="M22" s="6"/>
      <c r="N22" s="26">
        <f>SUM(O22:P22:Q22)</f>
        <v>262.85</v>
      </c>
      <c r="O22" s="11"/>
      <c r="P22" s="11"/>
      <c r="Q22" s="26">
        <v>262.85</v>
      </c>
      <c r="R22" s="11"/>
    </row>
    <row r="23" spans="1:18" ht="78" customHeight="1">
      <c r="A23" s="12" t="s">
        <v>66</v>
      </c>
      <c r="B23" s="62" t="s">
        <v>67</v>
      </c>
      <c r="C23" s="22" t="s">
        <v>68</v>
      </c>
      <c r="D23" s="16"/>
      <c r="E23" s="16"/>
      <c r="F23" s="16"/>
      <c r="G23" s="16"/>
      <c r="H23" s="16"/>
      <c r="I23" s="17">
        <f>SUM(J23:K23:L23)</f>
        <v>12386.630000000001</v>
      </c>
      <c r="J23" s="17">
        <v>0</v>
      </c>
      <c r="K23" s="17">
        <v>1303.01</v>
      </c>
      <c r="L23" s="17">
        <v>11083.62</v>
      </c>
      <c r="M23" s="18"/>
      <c r="N23" s="17">
        <v>12226.94</v>
      </c>
      <c r="O23" s="17">
        <v>0</v>
      </c>
      <c r="P23" s="19">
        <v>1301.85</v>
      </c>
      <c r="Q23" s="17">
        <v>10925.08</v>
      </c>
      <c r="R23" s="19"/>
    </row>
    <row r="24" spans="1:18" ht="71.25">
      <c r="A24" s="12" t="s">
        <v>69</v>
      </c>
      <c r="B24" s="58" t="s">
        <v>45</v>
      </c>
      <c r="C24" s="22" t="s">
        <v>70</v>
      </c>
      <c r="D24" s="16"/>
      <c r="E24" s="16"/>
      <c r="F24" s="16"/>
      <c r="G24" s="16"/>
      <c r="H24" s="16"/>
      <c r="I24" s="17">
        <v>150</v>
      </c>
      <c r="J24" s="16"/>
      <c r="K24" s="16"/>
      <c r="L24" s="17">
        <v>150</v>
      </c>
      <c r="M24" s="16"/>
      <c r="N24" s="17">
        <f>O24+P24+Q24+R24</f>
        <v>150</v>
      </c>
      <c r="O24" s="20"/>
      <c r="P24" s="20"/>
      <c r="Q24" s="17">
        <v>150</v>
      </c>
      <c r="R24" s="20"/>
    </row>
    <row r="25" spans="1:18" ht="57">
      <c r="A25" s="12" t="s">
        <v>71</v>
      </c>
      <c r="B25" s="58" t="s">
        <v>72</v>
      </c>
      <c r="C25" s="32" t="s">
        <v>73</v>
      </c>
      <c r="D25" s="16"/>
      <c r="E25" s="16"/>
      <c r="F25" s="16"/>
      <c r="G25" s="16"/>
      <c r="H25" s="16"/>
      <c r="I25" s="17">
        <v>5234.94</v>
      </c>
      <c r="J25" s="34">
        <v>0</v>
      </c>
      <c r="K25" s="17">
        <v>3863.14</v>
      </c>
      <c r="L25" s="17">
        <v>1371.8</v>
      </c>
      <c r="M25" s="16"/>
      <c r="N25" s="17">
        <f>O25+P25+Q25</f>
        <v>4707.62</v>
      </c>
      <c r="O25" s="34">
        <v>0</v>
      </c>
      <c r="P25" s="17">
        <v>3863.14</v>
      </c>
      <c r="Q25" s="17">
        <v>844.48</v>
      </c>
      <c r="R25" s="20"/>
    </row>
    <row r="26" spans="1:18" ht="85.5">
      <c r="A26" s="12" t="s">
        <v>74</v>
      </c>
      <c r="B26" s="58" t="s">
        <v>37</v>
      </c>
      <c r="C26" s="32" t="s">
        <v>75</v>
      </c>
      <c r="D26" s="16"/>
      <c r="E26" s="16"/>
      <c r="F26" s="16"/>
      <c r="G26" s="16"/>
      <c r="H26" s="16"/>
      <c r="I26" s="17"/>
      <c r="J26" s="16"/>
      <c r="K26" s="16"/>
      <c r="L26" s="17"/>
      <c r="M26" s="16"/>
      <c r="N26" s="20"/>
      <c r="O26" s="20"/>
      <c r="P26" s="20"/>
      <c r="Q26" s="20"/>
      <c r="R26" s="20"/>
    </row>
    <row r="27" spans="1:18" ht="71.25">
      <c r="A27" s="12" t="s">
        <v>77</v>
      </c>
      <c r="B27" s="58" t="s">
        <v>44</v>
      </c>
      <c r="C27" s="32" t="s">
        <v>76</v>
      </c>
      <c r="D27" s="16"/>
      <c r="E27" s="16"/>
      <c r="F27" s="16"/>
      <c r="G27" s="16"/>
      <c r="H27" s="16"/>
      <c r="I27" s="17"/>
      <c r="J27" s="16"/>
      <c r="K27" s="17"/>
      <c r="L27" s="17"/>
      <c r="M27" s="16"/>
      <c r="N27" s="17"/>
      <c r="O27" s="20"/>
      <c r="P27" s="17"/>
      <c r="Q27" s="17"/>
      <c r="R27" s="20"/>
    </row>
    <row r="28" spans="1:18" ht="63">
      <c r="A28" s="12" t="s">
        <v>78</v>
      </c>
      <c r="B28" s="63" t="s">
        <v>36</v>
      </c>
      <c r="C28" s="32" t="s">
        <v>79</v>
      </c>
      <c r="D28" s="16"/>
      <c r="E28" s="16"/>
      <c r="F28" s="16"/>
      <c r="G28" s="16"/>
      <c r="H28" s="16"/>
      <c r="I28" s="17">
        <f>SUM(J28:K28:L28)</f>
        <v>8097.54</v>
      </c>
      <c r="J28" s="16">
        <v>0</v>
      </c>
      <c r="K28" s="17">
        <v>8000</v>
      </c>
      <c r="L28" s="17">
        <v>97.54</v>
      </c>
      <c r="M28" s="16"/>
      <c r="N28" s="17">
        <f>SUM(O28:P28:Q28)</f>
        <v>8097.54</v>
      </c>
      <c r="O28" s="34">
        <v>0</v>
      </c>
      <c r="P28" s="17">
        <v>8000</v>
      </c>
      <c r="Q28" s="17">
        <v>97.54</v>
      </c>
      <c r="R28" s="20"/>
    </row>
    <row r="29" spans="1:18" ht="47.25">
      <c r="A29" s="12" t="s">
        <v>80</v>
      </c>
      <c r="B29" s="63" t="s">
        <v>38</v>
      </c>
      <c r="C29" s="32" t="s">
        <v>81</v>
      </c>
      <c r="D29" s="16"/>
      <c r="E29" s="16"/>
      <c r="F29" s="16"/>
      <c r="G29" s="16"/>
      <c r="H29" s="16"/>
      <c r="I29" s="17">
        <f>SUM(I30:I31)</f>
        <v>140397.86</v>
      </c>
      <c r="J29" s="17">
        <f>SUM(J30:J31)</f>
        <v>64101.66</v>
      </c>
      <c r="K29" s="17">
        <f>SUM(K30:K31)</f>
        <v>61447.39</v>
      </c>
      <c r="L29" s="17">
        <f>SUM(L30:L31)</f>
        <v>14848.810000000001</v>
      </c>
      <c r="M29" s="18"/>
      <c r="N29" s="17">
        <f>SUM(N30:N31)</f>
        <v>138233.43</v>
      </c>
      <c r="O29" s="17">
        <f>SUM(O30:O31)</f>
        <v>63761.05</v>
      </c>
      <c r="P29" s="17">
        <f>SUM(P30:P31)</f>
        <v>60032.85</v>
      </c>
      <c r="Q29" s="17">
        <f>Q30+Q31</f>
        <v>14439.529999999999</v>
      </c>
      <c r="R29" s="20"/>
    </row>
    <row r="30" spans="1:18" ht="47.25">
      <c r="A30" s="12"/>
      <c r="B30" s="55" t="s">
        <v>43</v>
      </c>
      <c r="C30" s="35"/>
      <c r="D30" s="6"/>
      <c r="E30" s="6"/>
      <c r="F30" s="6"/>
      <c r="G30" s="6"/>
      <c r="H30" s="6"/>
      <c r="I30" s="26">
        <f>J30+K30+L30</f>
        <v>122905</v>
      </c>
      <c r="J30" s="26">
        <v>58098.89</v>
      </c>
      <c r="K30" s="26">
        <v>52710.5</v>
      </c>
      <c r="L30" s="26">
        <v>12095.61</v>
      </c>
      <c r="M30" s="6"/>
      <c r="N30" s="26">
        <f>SUM(O30:P30:Q30)</f>
        <v>122201.75</v>
      </c>
      <c r="O30" s="26">
        <v>58098.89</v>
      </c>
      <c r="P30" s="26">
        <v>52147.9</v>
      </c>
      <c r="Q30" s="26">
        <v>11954.96</v>
      </c>
      <c r="R30" s="11"/>
    </row>
    <row r="31" spans="1:18" ht="47.25">
      <c r="A31" s="12"/>
      <c r="B31" s="55" t="s">
        <v>83</v>
      </c>
      <c r="C31" s="35"/>
      <c r="D31" s="6"/>
      <c r="E31" s="6"/>
      <c r="F31" s="6"/>
      <c r="G31" s="6"/>
      <c r="H31" s="6"/>
      <c r="I31" s="26">
        <f>J31+K31+L31</f>
        <v>17492.86</v>
      </c>
      <c r="J31" s="26">
        <v>6002.77</v>
      </c>
      <c r="K31" s="26">
        <v>8736.89</v>
      </c>
      <c r="L31" s="26">
        <v>2753.2</v>
      </c>
      <c r="M31" s="6" t="s">
        <v>82</v>
      </c>
      <c r="N31" s="26">
        <f>O31+P31+Q31</f>
        <v>16031.68</v>
      </c>
      <c r="O31" s="26">
        <v>5662.16</v>
      </c>
      <c r="P31" s="26">
        <v>7884.95</v>
      </c>
      <c r="Q31" s="26">
        <v>2484.57</v>
      </c>
      <c r="R31" s="11"/>
    </row>
    <row r="32" spans="1:18" ht="18" customHeight="1">
      <c r="A32" s="38" t="s">
        <v>11</v>
      </c>
      <c r="B32" s="38"/>
      <c r="C32" s="7"/>
      <c r="D32" s="8">
        <f>SUM(E32:H32)</f>
        <v>0</v>
      </c>
      <c r="E32" s="8">
        <f>SUM(E10:E17)</f>
        <v>0</v>
      </c>
      <c r="F32" s="8">
        <f>SUM(F10:F17)</f>
        <v>0</v>
      </c>
      <c r="G32" s="8">
        <f>SUM(G10:G17)</f>
        <v>0</v>
      </c>
      <c r="H32" s="8">
        <f>SUM(H10:H17)</f>
        <v>0</v>
      </c>
      <c r="I32" s="33">
        <f>I29+I28+I25+I24+I23+I20+I19+I18+I17+I15+I10</f>
        <v>187027.746</v>
      </c>
      <c r="J32" s="33">
        <f>J29+J28+J25+J23+J23+J20+J19+J18+J17+J16+J15+J10</f>
        <v>64101.66</v>
      </c>
      <c r="K32" s="33">
        <f>K29+K28+K25+K23+K20+K19+K15+K10</f>
        <v>91326.036</v>
      </c>
      <c r="L32" s="33">
        <f>L29+L28+L25+L24+L23+L20+L19+L18+L17+L15+L10</f>
        <v>31600.050000000003</v>
      </c>
      <c r="M32" s="8" t="s">
        <v>55</v>
      </c>
      <c r="N32" s="33">
        <f>N29+N28+N25+N24+N23+N20+N19+N18+N17+N16+N15+N10</f>
        <v>183468.18000000002</v>
      </c>
      <c r="O32" s="33">
        <f>O29+O28+O25+O23+O20+O19+O18+O17+O16+O15+O10</f>
        <v>63761.05</v>
      </c>
      <c r="P32" s="33">
        <f>P29+P28+P25+P23+P20+P19+P15+P10</f>
        <v>89366.66</v>
      </c>
      <c r="Q32" s="33">
        <f>Q29+Q28+Q25+Q24+Q23+Q20+Q19+Q18+Q17+Q16+Q15+Q10</f>
        <v>30340.459999999995</v>
      </c>
      <c r="R32" s="8">
        <f>R10+R15+R19+R20+R23</f>
        <v>0</v>
      </c>
    </row>
    <row r="33" spans="2:13" ht="15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5" ht="12.7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6" spans="2:8" ht="15.75">
      <c r="B36" s="10"/>
      <c r="C36" s="3"/>
      <c r="D36" s="3"/>
      <c r="E36" s="3"/>
      <c r="F36" s="3"/>
      <c r="G36" s="3"/>
      <c r="H36" s="3"/>
    </row>
    <row r="37" spans="2:8" ht="15.75" hidden="1">
      <c r="B37" s="10"/>
      <c r="C37" s="3"/>
      <c r="D37" s="3"/>
      <c r="E37" s="3"/>
      <c r="F37" s="3"/>
      <c r="G37" s="40"/>
      <c r="H37" s="40"/>
    </row>
    <row r="38" spans="7:8" ht="12.75" hidden="1">
      <c r="G38" s="37" t="s">
        <v>12</v>
      </c>
      <c r="H38" s="37"/>
    </row>
    <row r="39" spans="7:8" ht="12.75" hidden="1">
      <c r="G39" s="4"/>
      <c r="H39" s="4"/>
    </row>
    <row r="40" ht="12.75" hidden="1"/>
    <row r="41" spans="2:8" ht="15.75" customHeight="1" hidden="1">
      <c r="B41" s="10"/>
      <c r="G41" s="40"/>
      <c r="H41" s="40"/>
    </row>
    <row r="42" spans="7:8" ht="12.75" hidden="1">
      <c r="G42" s="37" t="s">
        <v>12</v>
      </c>
      <c r="H42" s="37"/>
    </row>
    <row r="43" ht="12.75" hidden="1"/>
    <row r="44" ht="12.75" hidden="1"/>
    <row r="45" ht="12.75" hidden="1"/>
  </sheetData>
  <sheetProtection/>
  <mergeCells count="24">
    <mergeCell ref="A1:R1"/>
    <mergeCell ref="A9:R9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2:H42"/>
    <mergeCell ref="A32:B32"/>
    <mergeCell ref="B33:M33"/>
    <mergeCell ref="G37:H37"/>
    <mergeCell ref="G38:H38"/>
    <mergeCell ref="G41:H41"/>
    <mergeCell ref="B34:O34"/>
  </mergeCells>
  <printOptions/>
  <pageMargins left="0" right="0.2" top="0" bottom="0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UserX</cp:lastModifiedBy>
  <cp:lastPrinted>2021-01-18T11:00:55Z</cp:lastPrinted>
  <dcterms:created xsi:type="dcterms:W3CDTF">2010-04-21T13:25:11Z</dcterms:created>
  <dcterms:modified xsi:type="dcterms:W3CDTF">2021-01-18T11:40:09Z</dcterms:modified>
  <cp:category/>
  <cp:version/>
  <cp:contentType/>
  <cp:contentStatus/>
</cp:coreProperties>
</file>